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rnelas.SOURCEWELL\Downloads\"/>
    </mc:Choice>
  </mc:AlternateContent>
  <xr:revisionPtr revIDLastSave="0" documentId="13_ncr:1_{7E15F62C-074A-40D4-BB84-2E015B48B732}" xr6:coauthVersionLast="45" xr6:coauthVersionMax="45" xr10:uidLastSave="{00000000-0000-0000-0000-000000000000}"/>
  <bookViews>
    <workbookView xWindow="28680" yWindow="-120" windowWidth="29040" windowHeight="15840" xr2:uid="{7917B0F2-33DC-4EE3-A703-7BC10DC6F94E}"/>
  </bookViews>
  <sheets>
    <sheet name="Page 11 Best-Worst 12 Mo" sheetId="3" r:id="rId1"/>
  </sheets>
  <externalReferences>
    <externalReference r:id="rId2"/>
  </externalReferences>
  <definedNames>
    <definedName name="HasBeenOpened" hidden="1">TRUE</definedName>
    <definedName name="nrCOMBINED_MOOP_RANGE">'[1]AV Calculator'!$B$12,'[1]AV Calculator'!$F$12</definedName>
    <definedName name="nrCOMBINED_RANGE">'[1]AV Calculator'!$D$10:$D$12,'[1]AV Calculator'!$H$10:$H$12</definedName>
    <definedName name="nrDESIRED_MTIER">[1]HelperTab!$D$2</definedName>
    <definedName name="nrMETAL_TIERS">[1]HelperTab!$C$2:$C$5</definedName>
    <definedName name="nrMULTITIER_SVC_RANGE">'[1]AV Calculator'!$F$17:$G$17,'[1]AV Calculator'!$F$18:$I$25,'[1]AV Calculator'!$F$27:$I$31,'[1]AV Calculator'!$F$32:$G$32,'[1]AV Calculator'!$F$33:$I$36,'[1]AV Calculator'!$L$17:$L$25,'[1]AV Calculator'!$L$27:$L$36</definedName>
    <definedName name="nrSEPARATE_DEDUCT_RANGE">'[1]AV Calculator'!$B$10:$C$11,'[1]AV Calculator'!$F$10:$G$11</definedName>
    <definedName name="nrSEPARATE_MOOP_RANGE">'[1]AV Calculator'!$B$13:$C$13,'[1]AV Calculator'!$F$13:$G$13</definedName>
    <definedName name="Overview">#REF!</definedName>
    <definedName name="_xlnm.Print_Area" localSheetId="0">'Page 11 Best-Worst 12 Mo'!$A$1:$E$13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 l="1"/>
  <c r="D12" i="3"/>
  <c r="C12" i="3"/>
  <c r="B12" i="3"/>
  <c r="E11" i="3"/>
  <c r="D11" i="3"/>
  <c r="C11" i="3"/>
  <c r="B11" i="3"/>
  <c r="E10" i="3"/>
  <c r="D10" i="3"/>
  <c r="C10" i="3"/>
  <c r="B10" i="3"/>
  <c r="E7" i="3"/>
  <c r="D7" i="3"/>
  <c r="C7" i="3"/>
  <c r="B7" i="3"/>
</calcChain>
</file>

<file path=xl/sharedStrings.xml><?xml version="1.0" encoding="utf-8"?>
<sst xmlns="http://schemas.openxmlformats.org/spreadsheetml/2006/main" count="20" uniqueCount="18">
  <si>
    <t>Personal 12-month comparison of current plan vs equivalent Smart Plan</t>
  </si>
  <si>
    <t>Current Plan</t>
  </si>
  <si>
    <t>Smart Plan</t>
  </si>
  <si>
    <t>Plan name*</t>
  </si>
  <si>
    <t>1000-80-3000</t>
  </si>
  <si>
    <t>2800-80</t>
  </si>
  <si>
    <t>Coverage tier</t>
  </si>
  <si>
    <t>Single</t>
  </si>
  <si>
    <t>Family</t>
  </si>
  <si>
    <t>Total monthly premiums*</t>
  </si>
  <si>
    <t>Extra saved annually</t>
  </si>
  <si>
    <t xml:space="preserve"> </t>
  </si>
  <si>
    <t>Deductible per person*</t>
  </si>
  <si>
    <t>Out-of-pocket max per person*</t>
  </si>
  <si>
    <r>
      <rPr>
        <b/>
        <sz val="11"/>
        <color theme="1"/>
        <rFont val="Calibri"/>
        <family val="2"/>
        <scheme val="minor"/>
      </rPr>
      <t>Best case</t>
    </r>
    <r>
      <rPr>
        <sz val="11"/>
        <color theme="1"/>
        <rFont val="Calibri"/>
        <family val="2"/>
        <scheme val="minor"/>
      </rPr>
      <t xml:space="preserve"> </t>
    </r>
    <r>
      <rPr>
        <sz val="9"/>
        <color theme="1"/>
        <rFont val="Calibri"/>
        <family val="2"/>
        <scheme val="minor"/>
      </rPr>
      <t>(premium cost, not including any $ saved; use only free preventive coverage)</t>
    </r>
  </si>
  <si>
    <r>
      <rPr>
        <b/>
        <sz val="11"/>
        <color theme="1"/>
        <rFont val="Calibri"/>
        <family val="2"/>
        <scheme val="minor"/>
      </rPr>
      <t>Avg case</t>
    </r>
    <r>
      <rPr>
        <sz val="9"/>
        <color theme="1"/>
        <rFont val="Calibri"/>
        <family val="2"/>
        <scheme val="minor"/>
      </rPr>
      <t xml:space="preserve"> (best case, plus assume one person in family hits deductible)</t>
    </r>
  </si>
  <si>
    <r>
      <rPr>
        <b/>
        <sz val="11"/>
        <color theme="1"/>
        <rFont val="Calibri"/>
        <family val="2"/>
        <scheme val="minor"/>
      </rPr>
      <t xml:space="preserve">Worst case </t>
    </r>
    <r>
      <rPr>
        <sz val="9"/>
        <color theme="1"/>
        <rFont val="Calibri"/>
        <family val="2"/>
        <scheme val="minor"/>
      </rPr>
      <t>(best case, plus assume one person in family hits out-of-pocket)</t>
    </r>
  </si>
  <si>
    <t>*Note to user: simply complete the highlighted fields, entering the plans to compare, and their total monthly premiums, deductibles, and out-of-pocket maximums.  This calculator determines the total spent on premiums overall, plus the amount spent on claims by the member. Any employer contributions will reduce these totals, but is not accounted for in this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</si>
</sst>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b/>
      <sz val="11"/>
      <color theme="1"/>
      <name val="Calibri"/>
      <family val="2"/>
      <scheme val="minor"/>
    </font>
    <font>
      <sz val="11"/>
      <color theme="0" tint="-0.249977111117893"/>
      <name val="Calibri"/>
      <family val="2"/>
      <scheme val="minor"/>
    </font>
    <font>
      <sz val="9"/>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2" xfId="0" applyFill="1" applyBorder="1" applyAlignment="1">
      <alignment horizontal="center"/>
    </xf>
    <xf numFmtId="0" fontId="0" fillId="0" borderId="2" xfId="0" applyBorder="1"/>
    <xf numFmtId="0" fontId="0" fillId="0" borderId="0" xfId="0" applyAlignment="1">
      <alignment horizontal="center"/>
    </xf>
    <xf numFmtId="0" fontId="0" fillId="5" borderId="2" xfId="0" applyFill="1" applyBorder="1" applyAlignment="1">
      <alignment horizontal="center"/>
    </xf>
    <xf numFmtId="164" fontId="2" fillId="4" borderId="2" xfId="0" applyNumberFormat="1" applyFont="1" applyFill="1" applyBorder="1" applyAlignment="1">
      <alignment horizontal="center"/>
    </xf>
    <xf numFmtId="164" fontId="0" fillId="2" borderId="2" xfId="0" applyNumberFormat="1" applyFill="1" applyBorder="1" applyAlignment="1">
      <alignment horizontal="center"/>
    </xf>
    <xf numFmtId="164" fontId="0" fillId="5" borderId="2" xfId="0" applyNumberFormat="1" applyFill="1" applyBorder="1" applyAlignment="1">
      <alignment horizontal="center"/>
    </xf>
    <xf numFmtId="0" fontId="0" fillId="0" borderId="2" xfId="0" applyBorder="1" applyAlignment="1">
      <alignment wrapText="1"/>
    </xf>
    <xf numFmtId="0" fontId="4" fillId="0" borderId="2" xfId="0" applyFont="1" applyBorder="1" applyAlignment="1">
      <alignment horizontal="left" wrapText="1"/>
    </xf>
    <xf numFmtId="0" fontId="0" fillId="0" borderId="1" xfId="0" applyBorder="1" applyAlignment="1">
      <alignment horizontal="center"/>
    </xf>
    <xf numFmtId="0" fontId="1" fillId="3" borderId="2" xfId="0" applyFont="1" applyFill="1" applyBorder="1" applyAlignment="1">
      <alignment horizontal="center"/>
    </xf>
    <xf numFmtId="0" fontId="1" fillId="2" borderId="2" xfId="0" applyFont="1" applyFill="1" applyBorder="1" applyAlignment="1">
      <alignment horizontal="center"/>
    </xf>
    <xf numFmtId="0" fontId="2"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2078357</xdr:colOff>
      <xdr:row>0</xdr:row>
      <xdr:rowOff>161925</xdr:rowOff>
    </xdr:from>
    <xdr:to>
      <xdr:col>2</xdr:col>
      <xdr:colOff>361951</xdr:colOff>
      <xdr:row>0</xdr:row>
      <xdr:rowOff>586741</xdr:rowOff>
    </xdr:to>
    <xdr:pic>
      <xdr:nvPicPr>
        <xdr:cNvPr id="2" name="Picture 1">
          <a:extLst>
            <a:ext uri="{FF2B5EF4-FFF2-40B4-BE49-F238E27FC236}">
              <a16:creationId xmlns:a16="http://schemas.microsoft.com/office/drawing/2014/main" id="{58ED2606-0D83-4006-AB39-5E7DFFB2BCB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17063" r="7549" b="38171"/>
        <a:stretch/>
      </xdr:blipFill>
      <xdr:spPr>
        <a:xfrm>
          <a:off x="2078357" y="161925"/>
          <a:ext cx="1522094" cy="42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seldorf\data\Risk%20Management\1.%20MN%20Health%20Pool\Operations%20&amp;%20Communications\Strategic%20planning\Smart%20Plan%20+%20HSA%20$%20AV%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current and proposed plans"/>
      <sheetName val="AV Calculator"/>
      <sheetName val="AVs"/>
      <sheetName val="Plan #5 Alt"/>
      <sheetName val="HelperTab"/>
      <sheetName val="Platinum_Med"/>
      <sheetName val="Gold_Med"/>
      <sheetName val="Silver_Med"/>
      <sheetName val="Bronze_Med"/>
      <sheetName val="Platinum_Rx"/>
      <sheetName val="Gold_Rx"/>
      <sheetName val="Silver_Rx"/>
      <sheetName val="Bronze_Rx"/>
      <sheetName val="Platinum_Combined"/>
      <sheetName val="Gold_Combined"/>
      <sheetName val="Silver_Combined"/>
      <sheetName val="Bronze_Combined"/>
    </sheetNames>
    <sheetDataSet>
      <sheetData sheetId="0" refreshError="1"/>
      <sheetData sheetId="1" refreshError="1"/>
      <sheetData sheetId="2">
        <row r="10">
          <cell r="B10">
            <v>2600</v>
          </cell>
          <cell r="C10">
            <v>0</v>
          </cell>
          <cell r="D10">
            <v>3550</v>
          </cell>
          <cell r="H10">
            <v>1200</v>
          </cell>
        </row>
        <row r="11">
          <cell r="B11">
            <v>1</v>
          </cell>
          <cell r="C11">
            <v>0</v>
          </cell>
          <cell r="D11">
            <v>1</v>
          </cell>
          <cell r="H11">
            <v>1</v>
          </cell>
        </row>
        <row r="12">
          <cell r="D12">
            <v>3550</v>
          </cell>
          <cell r="H12">
            <v>1200</v>
          </cell>
        </row>
        <row r="13">
          <cell r="B13">
            <v>2600</v>
          </cell>
          <cell r="C13">
            <v>0</v>
          </cell>
        </row>
      </sheetData>
      <sheetData sheetId="3" refreshError="1"/>
      <sheetData sheetId="4" refreshError="1"/>
      <sheetData sheetId="5">
        <row r="2">
          <cell r="C2" t="str">
            <v>Platinum</v>
          </cell>
          <cell r="D2">
            <v>1</v>
          </cell>
        </row>
        <row r="3">
          <cell r="C3" t="str">
            <v>Gold</v>
          </cell>
        </row>
        <row r="4">
          <cell r="C4" t="str">
            <v>Silver</v>
          </cell>
        </row>
        <row r="5">
          <cell r="C5" t="str">
            <v>Bronze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5AEEA-76C6-4701-9205-C554F05769C0}">
  <dimension ref="A1:J13"/>
  <sheetViews>
    <sheetView tabSelected="1" zoomScaleNormal="100" workbookViewId="0">
      <selection activeCell="L11" sqref="L11"/>
    </sheetView>
  </sheetViews>
  <sheetFormatPr defaultRowHeight="14.4" x14ac:dyDescent="0.3"/>
  <cols>
    <col min="1" max="1" width="33.109375" customWidth="1"/>
    <col min="2" max="2" width="14.109375" customWidth="1"/>
    <col min="3" max="4" width="13.6640625" customWidth="1"/>
    <col min="5" max="5" width="13.109375" customWidth="1"/>
    <col min="6" max="6" width="11.6640625" customWidth="1"/>
    <col min="7" max="7" width="12.6640625" style="3" bestFit="1" customWidth="1"/>
  </cols>
  <sheetData>
    <row r="1" spans="1:10" ht="49.2" customHeight="1" x14ac:dyDescent="0.3">
      <c r="A1" s="10"/>
      <c r="B1" s="10"/>
      <c r="C1" s="10"/>
      <c r="D1" s="10"/>
      <c r="E1" s="10"/>
    </row>
    <row r="2" spans="1:10" ht="21" customHeight="1" x14ac:dyDescent="0.3">
      <c r="A2" s="11" t="s">
        <v>0</v>
      </c>
      <c r="B2" s="11"/>
      <c r="C2" s="11"/>
      <c r="D2" s="11"/>
      <c r="E2" s="11"/>
    </row>
    <row r="3" spans="1:10" x14ac:dyDescent="0.3">
      <c r="A3" s="2"/>
      <c r="B3" s="12" t="s">
        <v>1</v>
      </c>
      <c r="C3" s="12"/>
      <c r="D3" s="12" t="s">
        <v>2</v>
      </c>
      <c r="E3" s="12"/>
    </row>
    <row r="4" spans="1:10" x14ac:dyDescent="0.3">
      <c r="A4" s="2" t="s">
        <v>3</v>
      </c>
      <c r="B4" s="13" t="s">
        <v>4</v>
      </c>
      <c r="C4" s="13"/>
      <c r="D4" s="13" t="s">
        <v>5</v>
      </c>
      <c r="E4" s="13"/>
    </row>
    <row r="5" spans="1:10" x14ac:dyDescent="0.3">
      <c r="A5" s="2" t="s">
        <v>6</v>
      </c>
      <c r="B5" s="1" t="s">
        <v>7</v>
      </c>
      <c r="C5" s="4" t="s">
        <v>8</v>
      </c>
      <c r="D5" s="1" t="s">
        <v>7</v>
      </c>
      <c r="E5" s="4" t="s">
        <v>8</v>
      </c>
    </row>
    <row r="6" spans="1:10" x14ac:dyDescent="0.3">
      <c r="A6" s="2" t="s">
        <v>9</v>
      </c>
      <c r="B6" s="5">
        <v>600</v>
      </c>
      <c r="C6" s="5">
        <v>1300</v>
      </c>
      <c r="D6" s="5">
        <v>450</v>
      </c>
      <c r="E6" s="5">
        <v>1100</v>
      </c>
    </row>
    <row r="7" spans="1:10" x14ac:dyDescent="0.3">
      <c r="A7" s="2" t="s">
        <v>10</v>
      </c>
      <c r="B7" s="6">
        <f>IF(B6&lt;D6,B6-D6,0)</f>
        <v>0</v>
      </c>
      <c r="C7" s="7">
        <f>IF(C6&lt;E6,C6-E6,0)</f>
        <v>0</v>
      </c>
      <c r="D7" s="6">
        <f>IF(D6&lt;B6,(B6-D6)*12,0)</f>
        <v>1800</v>
      </c>
      <c r="E7" s="7">
        <f>IF(E6&lt;C6,(C6-E6)*12,0)</f>
        <v>2400</v>
      </c>
      <c r="J7" t="s">
        <v>11</v>
      </c>
    </row>
    <row r="8" spans="1:10" x14ac:dyDescent="0.3">
      <c r="A8" s="2" t="s">
        <v>12</v>
      </c>
      <c r="B8" s="5">
        <v>1000</v>
      </c>
      <c r="C8" s="5">
        <v>2000</v>
      </c>
      <c r="D8" s="5">
        <v>2800</v>
      </c>
      <c r="E8" s="5">
        <v>2800</v>
      </c>
    </row>
    <row r="9" spans="1:10" x14ac:dyDescent="0.3">
      <c r="A9" s="2" t="s">
        <v>13</v>
      </c>
      <c r="B9" s="5">
        <v>3000</v>
      </c>
      <c r="C9" s="5">
        <v>6000</v>
      </c>
      <c r="D9" s="5">
        <v>4800</v>
      </c>
      <c r="E9" s="5">
        <v>4800</v>
      </c>
    </row>
    <row r="10" spans="1:10" ht="27" x14ac:dyDescent="0.3">
      <c r="A10" s="8" t="s">
        <v>14</v>
      </c>
      <c r="B10" s="6">
        <f>B6*12</f>
        <v>7200</v>
      </c>
      <c r="C10" s="7">
        <f>C6*12</f>
        <v>15600</v>
      </c>
      <c r="D10" s="6">
        <f>D6*12</f>
        <v>5400</v>
      </c>
      <c r="E10" s="7">
        <f>E6*12</f>
        <v>13200</v>
      </c>
    </row>
    <row r="11" spans="1:10" ht="27" x14ac:dyDescent="0.3">
      <c r="A11" s="8" t="s">
        <v>15</v>
      </c>
      <c r="B11" s="6">
        <f>B6*12+B8</f>
        <v>8200</v>
      </c>
      <c r="C11" s="7">
        <f>C6*12+B8</f>
        <v>16600</v>
      </c>
      <c r="D11" s="6">
        <f>D6*12+D8</f>
        <v>8200</v>
      </c>
      <c r="E11" s="7">
        <f>E6*12+D8</f>
        <v>16000</v>
      </c>
    </row>
    <row r="12" spans="1:10" ht="27" x14ac:dyDescent="0.3">
      <c r="A12" s="8" t="s">
        <v>16</v>
      </c>
      <c r="B12" s="6">
        <f>B6*12+B9</f>
        <v>10200</v>
      </c>
      <c r="C12" s="7">
        <f>C6*12+C9</f>
        <v>21600</v>
      </c>
      <c r="D12" s="6">
        <f>D6*12+D9</f>
        <v>10200</v>
      </c>
      <c r="E12" s="7">
        <f>E6*12+E9</f>
        <v>18000</v>
      </c>
    </row>
    <row r="13" spans="1:10" ht="61.2" customHeight="1" x14ac:dyDescent="0.3">
      <c r="A13" s="9" t="s">
        <v>17</v>
      </c>
      <c r="B13" s="9"/>
      <c r="C13" s="9"/>
      <c r="D13" s="9"/>
      <c r="E13" s="9"/>
    </row>
  </sheetData>
  <mergeCells count="7">
    <mergeCell ref="A13:E13"/>
    <mergeCell ref="A1:E1"/>
    <mergeCell ref="A2:E2"/>
    <mergeCell ref="B3:C3"/>
    <mergeCell ref="D3:E3"/>
    <mergeCell ref="B4:C4"/>
    <mergeCell ref="D4:E4"/>
  </mergeCells>
  <pageMargins left="0.7" right="0.7" top="0.75" bottom="0.75" header="0.3" footer="0.3"/>
  <pageSetup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11 Best-Worst 12 Mo</vt:lpstr>
      <vt:lpstr>'Page 11 Best-Worst 12 Mo'!Print_Area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Powers</dc:creator>
  <cp:lastModifiedBy>Chelsea Ornelas</cp:lastModifiedBy>
  <dcterms:created xsi:type="dcterms:W3CDTF">2020-06-10T21:48:04Z</dcterms:created>
  <dcterms:modified xsi:type="dcterms:W3CDTF">2020-08-13T18:51:37Z</dcterms:modified>
</cp:coreProperties>
</file>